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23700" windowHeight="16380" activeTab="2"/>
  </bookViews>
  <sheets>
    <sheet name="Таб 1" sheetId="1" r:id="rId1"/>
    <sheet name="Таб 1.1" sheetId="2" r:id="rId2"/>
    <sheet name="Таб 2" sheetId="3" r:id="rId3"/>
  </sheets>
  <definedNames>
    <definedName name="_xlnm.Print_Area" localSheetId="1">'Таб 1.1'!$A$1:$H$16</definedName>
    <definedName name="_xlnm.Print_Area" localSheetId="2">'Таб 2'!$A$1:$G$42</definedName>
  </definedNames>
  <calcPr calcId="145621"/>
</workbook>
</file>

<file path=xl/calcChain.xml><?xml version="1.0" encoding="utf-8"?>
<calcChain xmlns="http://schemas.openxmlformats.org/spreadsheetml/2006/main">
  <c r="D9" i="3" l="1"/>
  <c r="C9" i="3"/>
  <c r="D6" i="3" l="1"/>
  <c r="B9" i="3" l="1"/>
  <c r="C6" i="3" l="1"/>
  <c r="E10" i="3"/>
  <c r="F10" i="3"/>
  <c r="F7" i="3"/>
  <c r="E7" i="3"/>
  <c r="L13" i="1"/>
  <c r="K13" i="1"/>
  <c r="K12" i="1"/>
  <c r="K11" i="1"/>
  <c r="L12" i="1"/>
  <c r="L11" i="1"/>
  <c r="F12" i="3" l="1"/>
  <c r="L14" i="1" l="1"/>
  <c r="F13" i="3" l="1"/>
  <c r="D13" i="3"/>
  <c r="C13" i="3"/>
  <c r="B12" i="3"/>
  <c r="K11" i="2" l="1"/>
  <c r="D8" i="3" l="1"/>
  <c r="B6" i="3"/>
  <c r="E13" i="3"/>
  <c r="E12" i="3" l="1"/>
  <c r="F11" i="3"/>
  <c r="E11" i="3"/>
  <c r="F8" i="3"/>
  <c r="E8" i="3"/>
  <c r="F9" i="3" l="1"/>
  <c r="E9" i="3"/>
  <c r="F6" i="3"/>
  <c r="E6" i="3"/>
</calcChain>
</file>

<file path=xl/sharedStrings.xml><?xml version="1.0" encoding="utf-8"?>
<sst xmlns="http://schemas.openxmlformats.org/spreadsheetml/2006/main" count="119" uniqueCount="91">
  <si>
    <t>Отчет о ходе реализации муниципальной программы</t>
  </si>
  <si>
    <t>1. Сведения о достижении показателей муниципальной программы</t>
  </si>
  <si>
    <t>№</t>
  </si>
  <si>
    <t>Наименование показателя</t>
  </si>
  <si>
    <t>Уровень показателя</t>
  </si>
  <si>
    <t>Отклонение</t>
  </si>
  <si>
    <t>Абсолютное значение*</t>
  </si>
  <si>
    <t>Относительное значение,%*</t>
  </si>
  <si>
    <t>1.</t>
  </si>
  <si>
    <t>2.</t>
  </si>
  <si>
    <t>Степень выполнения показателей**</t>
  </si>
  <si>
    <t>Единица измерения (по ОКЕИ)</t>
  </si>
  <si>
    <t xml:space="preserve">Базовое значение показателя на начало реализации муниципальной программы </t>
  </si>
  <si>
    <t>Фактическое значение за предыдущие отчетные периоды</t>
  </si>
  <si>
    <t>Плановое значение на конец текущего года</t>
  </si>
  <si>
    <t>Фактическое значение на конец отчетного периода</t>
  </si>
  <si>
    <t>Обоснование отклонения фактического значения показателя  от планового</t>
  </si>
  <si>
    <r>
      <t>1.1.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PT Astra Serif"/>
        <family val="1"/>
        <charset val="204"/>
      </rPr>
      <t>Сведения о достижении прокси-показателей муниципальной программы</t>
    </r>
  </si>
  <si>
    <t>1.1.</t>
  </si>
  <si>
    <t>1.2.</t>
  </si>
  <si>
    <t>2.1.</t>
  </si>
  <si>
    <t>2.2.</t>
  </si>
  <si>
    <t>Обоснование отклонения фактического значения показателя от планового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</si>
  <si>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PT Astra Serif"/>
        <family val="1"/>
        <charset val="204"/>
      </rPr>
      <t>Сведения об исполнении бюджетных ассигнований, предусмотренных на финансовое обеспечение реализации муниципальной программы</t>
    </r>
  </si>
  <si>
    <t>Наименование муниципальной программы, структурного элемента и источника финансового обеспечения</t>
  </si>
  <si>
    <t>Исполнение, тыс. рублей</t>
  </si>
  <si>
    <t>Относительное значение, % (гр.4/гр.3*100%)</t>
  </si>
  <si>
    <t>Комментарий</t>
  </si>
  <si>
    <t>Местный бюджет</t>
  </si>
  <si>
    <t>Объем финансового обеспечения, 
тыс. рублей</t>
  </si>
  <si>
    <t>Абсолютное значение 
(гр.4- гр.3)</t>
  </si>
  <si>
    <t>Фактическое значение за отчетный период</t>
  </si>
  <si>
    <t>Утверждено в бюджете</t>
  </si>
  <si>
    <t>Утверждено по программе (план по программе)</t>
  </si>
  <si>
    <t>Муниципальная программа (всего),
 в том числе:</t>
  </si>
  <si>
    <r>
      <t>1.3.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 xml:space="preserve">Местный бюджет </t>
    </r>
  </si>
  <si>
    <t>(ФИО руководителя)</t>
  </si>
  <si>
    <t>(подпись)</t>
  </si>
  <si>
    <t>/</t>
  </si>
  <si>
    <t>(соисполнитель 1)</t>
  </si>
  <si>
    <t>(ФИО исполнителя, ответственного за составление формы)</t>
  </si>
  <si>
    <t>(телефон)</t>
  </si>
  <si>
    <t>«Управление муниципальным имуществом»</t>
  </si>
  <si>
    <t>№ 1 Цель муниципальной программы «Повышение эффективности управления муниципальным имуществом муниципального образования городской округ Югорск»</t>
  </si>
  <si>
    <t>Доля используемого недвижимого имущества в общем объеме недвижимого имущества муниципального образования (казна города без учета жилых помещений и инженерной инфраструктуры)</t>
  </si>
  <si>
    <t>Доля площади земельных участков, являющихся объектами налогообложения земельным налогом, в общей площади территории муниципального, городского округа (муниципального района)</t>
  </si>
  <si>
    <t>Доля предоставленного субъектам малого и среднего предпринимательства, социально-ориентированным некоммерческим организациям и физическим лицам, не являющимся индивидуальным предпринимателям и применяющим специальный режим «Налог на профессиональный доход», муниципального недвижимого имущества, свободного от прав третьих лиц, включенного в перечни, формируемые ДМСиГ</t>
  </si>
  <si>
    <t>3.</t>
  </si>
  <si>
    <t>Общее количество недвижимого имущества</t>
  </si>
  <si>
    <t xml:space="preserve">Количество используемого недвижимого имущества </t>
  </si>
  <si>
    <t>«Доля используемого недвижимого имущества в общем объеме недвижимого имущества муниципального образования (казна города без учета жилых помещений и инженерной инфраструктуры)», процент</t>
  </si>
  <si>
    <t>«Доля площади земельных участков, являющихся объектами налогообложения земельным налогом, в общей площади территории муниципального, городского округа (муниципального района)», процент</t>
  </si>
  <si>
    <t>Общая площадь территории  муниципального образования</t>
  </si>
  <si>
    <t xml:space="preserve">Площадь земельных участков, являющихся объектом налогообложения </t>
  </si>
  <si>
    <t>3.1.</t>
  </si>
  <si>
    <t>3.2.</t>
  </si>
  <si>
    <t>«Доля предоставленного субъектам малого и среднего предпринимательства, социально-ориентированным некоммерческим организациям и физическим лицам, не являющимся индивидуальным предпринимателям и применяющим специальный режим «Налог на профессиональный доход», муниципального недвижимого имущества, свободного от прав третьих лиц, включенного в перечни, формируемые ДМСиГ», процент</t>
  </si>
  <si>
    <t xml:space="preserve">Количество объектов недвижимого имущества, включенного в перечни </t>
  </si>
  <si>
    <t>Количество объектов недвижимого имущества, сданного в аренду</t>
  </si>
  <si>
    <t>Штук</t>
  </si>
  <si>
    <t>Га</t>
  </si>
  <si>
    <t>МП города Югорска</t>
  </si>
  <si>
    <t>ОМС</t>
  </si>
  <si>
    <t>Процент</t>
  </si>
  <si>
    <r>
      <t>1.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>Комплекс процессных мероприятий «Управление муниципальным имуществом города Югорска» (всего), в том числе:</t>
    </r>
  </si>
  <si>
    <r>
      <t>2.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>Комплекс процессных мероприятий «Обеспечение деятельности Департамента муниципальной собственности и градостроительства администрации города Югорска»  (всего), в том числе:</t>
    </r>
  </si>
  <si>
    <t>ДМСиГ</t>
  </si>
  <si>
    <t>УБУиО</t>
  </si>
  <si>
    <t>/ Котелкина Ю.В.</t>
  </si>
  <si>
    <t>/ Ермакова В.Н.</t>
  </si>
  <si>
    <t xml:space="preserve">/ </t>
  </si>
  <si>
    <t>2024 год</t>
  </si>
  <si>
    <t>2022 год</t>
  </si>
  <si>
    <t>2023 год</t>
  </si>
  <si>
    <r>
      <t>2.3.</t>
    </r>
    <r>
      <rPr>
        <sz val="13"/>
        <color theme="1"/>
        <rFont val="Times New Roman"/>
        <family val="1"/>
        <charset val="204"/>
      </rPr>
      <t xml:space="preserve">    </t>
    </r>
    <r>
      <rPr>
        <sz val="13"/>
        <color theme="1"/>
        <rFont val="PT Astra Serif"/>
        <family val="1"/>
        <charset val="204"/>
      </rPr>
      <t xml:space="preserve">Местный бюджет </t>
    </r>
  </si>
  <si>
    <t>В Перечень для МСП дополнительно включены 4 земельных участка</t>
  </si>
  <si>
    <t>Абрамова И.Г.</t>
  </si>
  <si>
    <t>/ 50013 (184)</t>
  </si>
  <si>
    <t>Отклонение от планового значения возникло в связи с включением в план (программу) приватизации
муниципального имущества
муниципального образования
городской округ Югорск два нежилых помещения, расположенных по адресу: город Югорск, район Югорск-2, д. 3, цокольный этаж.
Площадью 152,6 кв. м и 212,3 кв. м</t>
  </si>
  <si>
    <t>Ежегодно наблюдается положительная динамика показателя за счет межевания ранее учтенных участков и государственной регистрации права собственности на земельные участки под ИЖС, гаражами, садами, прочими объектами, в том числе под объектами, находящимися в муниципальной собственности, выкупа участков в собственность, ранее предоставленных в аренду, формирования новых земельных участков и предоставления их в собственность бесплатно льготным категориям граждан для ИЖС и садоводства</t>
  </si>
  <si>
    <t xml:space="preserve">В программу приватизации включенно два нежилых помещения, расположенных по адресу: город Югорск, район Югорск-2, д. 3, цокольный этаж.
Площадью 152,6 кв. м и 212,3 кв. м
 </t>
  </si>
  <si>
    <t>Помещение нежилое № 2 (ул.Садовая,  44 - 124,1 кв.м.) передано в оперативное управление в МАУ "Гелиос" с 11.04.2025</t>
  </si>
  <si>
    <t>Окружной бюджет</t>
  </si>
  <si>
    <t>1.2. Окружной бюджет</t>
  </si>
  <si>
    <r>
      <t xml:space="preserve">по состоянию на  </t>
    </r>
    <r>
      <rPr>
        <u/>
        <sz val="14"/>
        <color theme="1"/>
        <rFont val="PT Astra Serif"/>
        <family val="1"/>
        <charset val="204"/>
      </rPr>
      <t>01.10.2025</t>
    </r>
  </si>
  <si>
    <t xml:space="preserve">Приобретена блочно-модульная котельная № 14 </t>
  </si>
  <si>
    <t>В 1, 2 и 3 квартале произведена оплата взносов в фонд кап. ремонта общего имущества в многоквартирных домах (за 25 661,9 кв.м муниципального жилого фонда) -    3302,0 тыс. руб., оплата за услуги по оценке рыночной стоимости (322 квартиры; 11 неж.зданий; 99 земельных участков, 1 трансп.ср-во, 86 объектов иного дв.имущества), тех.инвентаризации и паспортизации (тех.план на 4 квартиры, 6 гаражей и акты обследования на дом, здание и сооружение) - 969,1 тыс. руб., услуги РКЦ (разноска квитанций) - 20,9 тыс. руб., оплата по исполнительному листу судебных расходов - 1416,5 тыс.руб., уплата транспортного налога за 14 ед. - 12,3 тыс.руб., оплата коммунальных услуг - 9263,9 тыс.руб., оплата услуг нотариуса - 48,0 тыс.руб., программных продуктов - 228,4 тыс.руб., аренда части земельного участка - 38,3 тыс.руб, изъятие 2 объекта недвижимости и 2 зем.участка - 11 121,4 тыс.руб, обучение специалистов - 6,5 тыс.руб, экспертное заключ по благоустр. - 590,0 тыс.руб., усл.в области картографии 600,0 тыс.руб, юрид. и представ. услуги - 600,0 тыс. руб, выпол.работ по меж.зем.уч. для постановки их на кадастр. учет 159,9 тыс.руб</t>
  </si>
  <si>
    <t>Произведены выплаты по фонду оплаты труда 30 сотрудникам Департамента - 34866,8 тыс. руб., иные выплаты персоналу -  2152,3тыс. руб., уплачены взносы по обязательному социальному страхованию - 10232,6 тыс. руб.</t>
  </si>
  <si>
    <r>
      <rPr>
        <b/>
        <sz val="11"/>
        <rFont val="PT Astra Serif"/>
        <family val="1"/>
        <charset val="204"/>
      </rPr>
      <t xml:space="preserve">В 2025 году </t>
    </r>
    <r>
      <rPr>
        <sz val="11"/>
        <rFont val="PT Astra Serif"/>
        <family val="1"/>
        <charset val="204"/>
      </rPr>
      <t xml:space="preserve">в Перечень муниципального имущества города Югорска, предназначенного для предоставления во владение и (или) в пользованиепользование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а также физическим лицам, применяющим специальный налоговый режим (далее - Перечень для МСП), включены 6 земельных участка, 2 из которых предоставлены на праве аренды с аукциона. Увеличение относительно значения показателя на 31.12.2024 составило 40%.
В Перечни для МСП и СОНКО </t>
    </r>
    <r>
      <rPr>
        <b/>
        <sz val="11"/>
        <rFont val="PT Astra Serif"/>
        <family val="1"/>
        <charset val="204"/>
      </rPr>
      <t xml:space="preserve">на 01.10.2025 </t>
    </r>
    <r>
      <rPr>
        <sz val="11"/>
        <rFont val="PT Astra Serif"/>
        <family val="1"/>
        <charset val="204"/>
      </rPr>
      <t xml:space="preserve">включено 29 объектов, 
23 из которых сданы в аренду субъектам МСП ис СОНКО. 
</t>
    </r>
    <r>
      <rPr>
        <b/>
        <sz val="11"/>
        <rFont val="PT Astra Serif"/>
        <family val="1"/>
        <charset val="204"/>
      </rPr>
      <t xml:space="preserve">Доля сданных объектов в аренду составляет 79,3%. </t>
    </r>
    <r>
      <rPr>
        <sz val="11"/>
        <rFont val="PT Astra Serif"/>
        <family val="1"/>
        <charset val="204"/>
      </rPr>
      <t xml:space="preserve">
</t>
    </r>
  </si>
  <si>
    <t xml:space="preserve">  Запланировано проведение 4-х аукционов по продаже права аренды земельных участкрв из Перечня                       в 4 квартале 2025 года</t>
  </si>
  <si>
    <t>Плановое значение на конец отчетного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</si>
</sst>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  <font>
      <sz val="13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sz val="13"/>
      <color theme="1"/>
      <name val="PT Astra Serif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4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sz val="13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2"/>
    </xf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9" fontId="14" fillId="2" borderId="1" xfId="0" applyNumberFormat="1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BreakPreview" zoomScale="85" zoomScaleNormal="85" zoomScaleSheetLayoutView="85" workbookViewId="0">
      <selection activeCell="J12" sqref="J12"/>
    </sheetView>
  </sheetViews>
  <sheetFormatPr defaultRowHeight="15" x14ac:dyDescent="0.25"/>
  <cols>
    <col min="1" max="1" width="8.28515625" customWidth="1"/>
    <col min="2" max="2" width="25.7109375" style="34" customWidth="1"/>
    <col min="3" max="3" width="11.85546875" customWidth="1"/>
    <col min="4" max="4" width="11.5703125" customWidth="1"/>
    <col min="5" max="5" width="17" customWidth="1"/>
    <col min="6" max="8" width="11.42578125" customWidth="1"/>
    <col min="9" max="9" width="18.5703125" customWidth="1"/>
    <col min="10" max="10" width="21.28515625" customWidth="1"/>
    <col min="11" max="11" width="15.5703125" customWidth="1"/>
    <col min="12" max="12" width="17.85546875" customWidth="1"/>
    <col min="13" max="13" width="68.28515625" customWidth="1"/>
  </cols>
  <sheetData>
    <row r="1" spans="1:13" ht="18.7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8.75" x14ac:dyDescent="0.2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8.75" x14ac:dyDescent="0.25">
      <c r="A3" s="67" t="s">
        <v>84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18.75" x14ac:dyDescent="0.25">
      <c r="A4" s="1"/>
    </row>
    <row r="5" spans="1:13" ht="18.75" x14ac:dyDescent="0.25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7" spans="1:13" s="2" customFormat="1" ht="85.5" customHeight="1" x14ac:dyDescent="0.25">
      <c r="A7" s="69" t="s">
        <v>2</v>
      </c>
      <c r="B7" s="71" t="s">
        <v>3</v>
      </c>
      <c r="C7" s="69" t="s">
        <v>4</v>
      </c>
      <c r="D7" s="69" t="s">
        <v>11</v>
      </c>
      <c r="E7" s="36" t="s">
        <v>12</v>
      </c>
      <c r="F7" s="68" t="s">
        <v>13</v>
      </c>
      <c r="G7" s="68"/>
      <c r="H7" s="68"/>
      <c r="I7" s="3" t="s">
        <v>14</v>
      </c>
      <c r="J7" s="3" t="s">
        <v>15</v>
      </c>
      <c r="K7" s="68" t="s">
        <v>5</v>
      </c>
      <c r="L7" s="68"/>
      <c r="M7" s="3" t="s">
        <v>16</v>
      </c>
    </row>
    <row r="8" spans="1:13" ht="37.5" customHeight="1" x14ac:dyDescent="0.25">
      <c r="A8" s="70"/>
      <c r="B8" s="72"/>
      <c r="C8" s="70"/>
      <c r="D8" s="70"/>
      <c r="E8" s="5"/>
      <c r="F8" s="6" t="s">
        <v>72</v>
      </c>
      <c r="G8" s="6" t="s">
        <v>73</v>
      </c>
      <c r="H8" s="6" t="s">
        <v>71</v>
      </c>
      <c r="I8" s="5"/>
      <c r="J8" s="5"/>
      <c r="K8" s="6" t="s">
        <v>6</v>
      </c>
      <c r="L8" s="6" t="s">
        <v>7</v>
      </c>
      <c r="M8" s="5"/>
    </row>
    <row r="9" spans="1:13" ht="16.5" x14ac:dyDescent="0.25">
      <c r="A9" s="3">
        <v>1</v>
      </c>
      <c r="B9" s="35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</row>
    <row r="10" spans="1:13" ht="16.5" x14ac:dyDescent="0.25">
      <c r="A10" s="66" t="s">
        <v>43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1:13" ht="147" customHeight="1" x14ac:dyDescent="0.25">
      <c r="A11" s="32" t="s">
        <v>8</v>
      </c>
      <c r="B11" s="33" t="s">
        <v>44</v>
      </c>
      <c r="C11" s="33" t="s">
        <v>61</v>
      </c>
      <c r="D11" s="32" t="s">
        <v>63</v>
      </c>
      <c r="E11" s="32">
        <v>89.3</v>
      </c>
      <c r="F11" s="37">
        <v>96.6</v>
      </c>
      <c r="G11" s="37">
        <v>96.6</v>
      </c>
      <c r="H11" s="38">
        <v>93.3</v>
      </c>
      <c r="I11" s="38">
        <v>100</v>
      </c>
      <c r="J11" s="47">
        <v>92.86</v>
      </c>
      <c r="K11" s="47">
        <f>J11-I11</f>
        <v>-7.1400000000000006</v>
      </c>
      <c r="L11" s="47">
        <f>J11/I11*100</f>
        <v>92.86</v>
      </c>
      <c r="M11" s="46" t="s">
        <v>78</v>
      </c>
    </row>
    <row r="12" spans="1:13" ht="157.5" customHeight="1" x14ac:dyDescent="0.25">
      <c r="A12" s="32" t="s">
        <v>9</v>
      </c>
      <c r="B12" s="33" t="s">
        <v>45</v>
      </c>
      <c r="C12" s="32" t="s">
        <v>62</v>
      </c>
      <c r="D12" s="32" t="s">
        <v>63</v>
      </c>
      <c r="E12" s="39">
        <v>86.42</v>
      </c>
      <c r="F12" s="32">
        <v>86.41</v>
      </c>
      <c r="G12" s="32">
        <v>86.42</v>
      </c>
      <c r="H12" s="32">
        <v>86.59</v>
      </c>
      <c r="I12" s="39">
        <v>86.44</v>
      </c>
      <c r="J12" s="63">
        <v>86.65</v>
      </c>
      <c r="K12" s="47">
        <f>J12-I12</f>
        <v>0.21000000000000796</v>
      </c>
      <c r="L12" s="47">
        <f t="shared" ref="L12:L13" si="0">J12/I12*100</f>
        <v>100.24294308190653</v>
      </c>
      <c r="M12" s="37" t="s">
        <v>79</v>
      </c>
    </row>
    <row r="13" spans="1:13" ht="228" customHeight="1" x14ac:dyDescent="0.25">
      <c r="A13" s="40" t="s">
        <v>47</v>
      </c>
      <c r="B13" s="41" t="s">
        <v>46</v>
      </c>
      <c r="C13" s="42" t="s">
        <v>61</v>
      </c>
      <c r="D13" s="43" t="s">
        <v>63</v>
      </c>
      <c r="E13" s="43">
        <v>90.9</v>
      </c>
      <c r="F13" s="44">
        <v>85</v>
      </c>
      <c r="G13" s="44">
        <v>77.27</v>
      </c>
      <c r="H13" s="45">
        <v>91.3</v>
      </c>
      <c r="I13" s="56">
        <v>95.7</v>
      </c>
      <c r="J13" s="44">
        <v>79.3</v>
      </c>
      <c r="K13" s="47">
        <f>J13-I13</f>
        <v>-16.400000000000006</v>
      </c>
      <c r="L13" s="47">
        <f t="shared" si="0"/>
        <v>82.863113897596648</v>
      </c>
      <c r="M13" s="57" t="s">
        <v>88</v>
      </c>
    </row>
    <row r="14" spans="1:13" ht="33" x14ac:dyDescent="0.25">
      <c r="A14" s="3"/>
      <c r="B14" s="35" t="s">
        <v>10</v>
      </c>
      <c r="C14" s="3"/>
      <c r="D14" s="3"/>
      <c r="E14" s="3"/>
      <c r="F14" s="3"/>
      <c r="G14" s="3"/>
      <c r="H14" s="3"/>
      <c r="I14" s="3"/>
      <c r="J14" s="3"/>
      <c r="K14" s="3"/>
      <c r="L14" s="54">
        <f>SUM(L11:L13)/3</f>
        <v>91.988685659834388</v>
      </c>
      <c r="M14" s="3"/>
    </row>
  </sheetData>
  <mergeCells count="11">
    <mergeCell ref="A10:M10"/>
    <mergeCell ref="A1:M1"/>
    <mergeCell ref="A2:M2"/>
    <mergeCell ref="A3:M3"/>
    <mergeCell ref="A5:M5"/>
    <mergeCell ref="K7:L7"/>
    <mergeCell ref="F7:H7"/>
    <mergeCell ref="D7:D8"/>
    <mergeCell ref="C7:C8"/>
    <mergeCell ref="B7:B8"/>
    <mergeCell ref="A7:A8"/>
  </mergeCells>
  <pageMargins left="0.7" right="0.171875" top="0.31510416666666669" bottom="0.24348958333333334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85" zoomScaleNormal="85" zoomScaleSheetLayoutView="100" zoomScalePageLayoutView="25" workbookViewId="0">
      <selection activeCell="C20" sqref="C20"/>
    </sheetView>
  </sheetViews>
  <sheetFormatPr defaultRowHeight="15" x14ac:dyDescent="0.25"/>
  <cols>
    <col min="2" max="2" width="25.42578125" customWidth="1"/>
    <col min="3" max="3" width="21" customWidth="1"/>
    <col min="4" max="4" width="21.140625" customWidth="1"/>
    <col min="5" max="5" width="19.140625" customWidth="1"/>
    <col min="6" max="6" width="16.42578125" customWidth="1"/>
    <col min="7" max="7" width="18.7109375" customWidth="1"/>
    <col min="8" max="8" width="42.42578125" customWidth="1"/>
  </cols>
  <sheetData>
    <row r="1" spans="1:11" ht="18.75" x14ac:dyDescent="0.25">
      <c r="A1" s="67" t="s">
        <v>17</v>
      </c>
      <c r="B1" s="67"/>
      <c r="C1" s="67"/>
      <c r="D1" s="67"/>
      <c r="E1" s="67"/>
      <c r="F1" s="67"/>
      <c r="G1" s="67"/>
      <c r="H1" s="67"/>
    </row>
    <row r="2" spans="1:11" x14ac:dyDescent="0.25">
      <c r="A2" s="2"/>
      <c r="B2" s="2"/>
    </row>
    <row r="3" spans="1:11" ht="63" customHeight="1" x14ac:dyDescent="0.25">
      <c r="A3" s="68" t="s">
        <v>2</v>
      </c>
      <c r="B3" s="68" t="s">
        <v>3</v>
      </c>
      <c r="C3" s="68" t="s">
        <v>11</v>
      </c>
      <c r="D3" s="74" t="s">
        <v>90</v>
      </c>
      <c r="E3" s="68" t="s">
        <v>15</v>
      </c>
      <c r="F3" s="68" t="s">
        <v>5</v>
      </c>
      <c r="G3" s="68"/>
      <c r="H3" s="68" t="s">
        <v>22</v>
      </c>
    </row>
    <row r="4" spans="1:11" ht="33" x14ac:dyDescent="0.25">
      <c r="A4" s="68"/>
      <c r="B4" s="68"/>
      <c r="C4" s="68"/>
      <c r="D4" s="74"/>
      <c r="E4" s="68"/>
      <c r="F4" s="3" t="s">
        <v>6</v>
      </c>
      <c r="G4" s="3" t="s">
        <v>7</v>
      </c>
      <c r="H4" s="68"/>
    </row>
    <row r="5" spans="1:11" ht="16.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11" ht="34.5" customHeight="1" x14ac:dyDescent="0.25">
      <c r="A6" s="3" t="s">
        <v>8</v>
      </c>
      <c r="B6" s="66" t="s">
        <v>50</v>
      </c>
      <c r="C6" s="66"/>
      <c r="D6" s="66"/>
      <c r="E6" s="66"/>
      <c r="F6" s="66"/>
      <c r="G6" s="66"/>
      <c r="H6" s="66"/>
    </row>
    <row r="7" spans="1:11" ht="76.5" customHeight="1" x14ac:dyDescent="0.25">
      <c r="A7" s="3" t="s">
        <v>18</v>
      </c>
      <c r="B7" s="35" t="s">
        <v>48</v>
      </c>
      <c r="C7" s="3" t="s">
        <v>59</v>
      </c>
      <c r="D7" s="3">
        <v>29</v>
      </c>
      <c r="E7" s="40">
        <v>28</v>
      </c>
      <c r="F7" s="49">
        <v>-1</v>
      </c>
      <c r="G7" s="50">
        <v>96.6</v>
      </c>
      <c r="H7" s="40" t="s">
        <v>81</v>
      </c>
    </row>
    <row r="8" spans="1:11" ht="115.5" x14ac:dyDescent="0.25">
      <c r="A8" s="3" t="s">
        <v>19</v>
      </c>
      <c r="B8" s="35" t="s">
        <v>49</v>
      </c>
      <c r="C8" s="3" t="s">
        <v>59</v>
      </c>
      <c r="D8" s="3">
        <v>29</v>
      </c>
      <c r="E8" s="40">
        <v>26</v>
      </c>
      <c r="F8" s="48">
        <v>-3</v>
      </c>
      <c r="G8" s="48">
        <v>89.66</v>
      </c>
      <c r="H8" s="3" t="s">
        <v>80</v>
      </c>
    </row>
    <row r="9" spans="1:11" ht="31.5" customHeight="1" x14ac:dyDescent="0.25">
      <c r="A9" s="3" t="s">
        <v>9</v>
      </c>
      <c r="B9" s="66" t="s">
        <v>51</v>
      </c>
      <c r="C9" s="66"/>
      <c r="D9" s="66"/>
      <c r="E9" s="66"/>
      <c r="F9" s="66"/>
      <c r="G9" s="66"/>
      <c r="H9" s="66"/>
    </row>
    <row r="10" spans="1:11" ht="66" x14ac:dyDescent="0.25">
      <c r="A10" s="3" t="s">
        <v>20</v>
      </c>
      <c r="B10" s="55" t="s">
        <v>52</v>
      </c>
      <c r="C10" s="40" t="s">
        <v>60</v>
      </c>
      <c r="D10" s="51">
        <v>4544.3999999999996</v>
      </c>
      <c r="E10" s="51">
        <v>4544.5</v>
      </c>
      <c r="F10" s="59">
        <v>0.1</v>
      </c>
      <c r="G10" s="61">
        <v>1</v>
      </c>
      <c r="H10" s="75" t="s">
        <v>79</v>
      </c>
    </row>
    <row r="11" spans="1:11" ht="126.75" customHeight="1" x14ac:dyDescent="0.25">
      <c r="A11" s="3" t="s">
        <v>21</v>
      </c>
      <c r="B11" s="55" t="s">
        <v>53</v>
      </c>
      <c r="C11" s="40" t="s">
        <v>60</v>
      </c>
      <c r="D11" s="51">
        <v>3927.5</v>
      </c>
      <c r="E11" s="51">
        <v>3938.05</v>
      </c>
      <c r="F11" s="62">
        <v>10.5</v>
      </c>
      <c r="G11" s="64">
        <v>1.002</v>
      </c>
      <c r="H11" s="76"/>
      <c r="K11">
        <f>E11/E10*100</f>
        <v>86.655297612498629</v>
      </c>
    </row>
    <row r="12" spans="1:11" ht="68.25" customHeight="1" x14ac:dyDescent="0.25">
      <c r="A12" s="4" t="s">
        <v>47</v>
      </c>
      <c r="B12" s="66" t="s">
        <v>56</v>
      </c>
      <c r="C12" s="66"/>
      <c r="D12" s="66"/>
      <c r="E12" s="66"/>
      <c r="F12" s="66"/>
      <c r="G12" s="66"/>
      <c r="H12" s="66"/>
    </row>
    <row r="13" spans="1:11" ht="101.25" customHeight="1" x14ac:dyDescent="0.25">
      <c r="A13" s="4" t="s">
        <v>54</v>
      </c>
      <c r="B13" s="55" t="s">
        <v>57</v>
      </c>
      <c r="C13" s="40" t="s">
        <v>59</v>
      </c>
      <c r="D13" s="58">
        <v>24</v>
      </c>
      <c r="E13" s="59">
        <v>29</v>
      </c>
      <c r="F13" s="40">
        <v>5</v>
      </c>
      <c r="G13" s="60">
        <v>1.2082999999999999</v>
      </c>
      <c r="H13" s="40" t="s">
        <v>75</v>
      </c>
    </row>
    <row r="14" spans="1:11" ht="70.5" customHeight="1" x14ac:dyDescent="0.25">
      <c r="A14" s="4" t="s">
        <v>55</v>
      </c>
      <c r="B14" s="55" t="s">
        <v>58</v>
      </c>
      <c r="C14" s="40" t="s">
        <v>59</v>
      </c>
      <c r="D14" s="58">
        <v>23</v>
      </c>
      <c r="E14" s="59">
        <v>23</v>
      </c>
      <c r="F14" s="40">
        <v>0</v>
      </c>
      <c r="G14" s="60">
        <v>1</v>
      </c>
      <c r="H14" s="59" t="s">
        <v>89</v>
      </c>
    </row>
    <row r="16" spans="1:11" x14ac:dyDescent="0.25">
      <c r="A16" s="73"/>
      <c r="B16" s="73"/>
      <c r="C16" s="73"/>
      <c r="D16" s="73"/>
      <c r="E16" s="73"/>
      <c r="F16" s="73"/>
    </row>
  </sheetData>
  <mergeCells count="13">
    <mergeCell ref="A1:H1"/>
    <mergeCell ref="A3:A4"/>
    <mergeCell ref="B3:B4"/>
    <mergeCell ref="F3:G3"/>
    <mergeCell ref="B6:H6"/>
    <mergeCell ref="A16:F16"/>
    <mergeCell ref="B12:H12"/>
    <mergeCell ref="B9:H9"/>
    <mergeCell ref="C3:C4"/>
    <mergeCell ref="D3:D4"/>
    <mergeCell ref="E3:E4"/>
    <mergeCell ref="H3:H4"/>
    <mergeCell ref="H10:H11"/>
  </mergeCells>
  <pageMargins left="0.7" right="0.7" top="0.75" bottom="0.75" header="0.3" footer="0.3"/>
  <pageSetup paperSize="9" scale="50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37" customWidth="1"/>
    <col min="2" max="2" width="19.85546875" customWidth="1"/>
    <col min="3" max="3" width="18.85546875" customWidth="1"/>
    <col min="4" max="4" width="14.28515625" customWidth="1"/>
    <col min="5" max="5" width="16.140625" customWidth="1"/>
    <col min="6" max="6" width="17.140625" customWidth="1"/>
    <col min="7" max="7" width="45.42578125" customWidth="1"/>
  </cols>
  <sheetData>
    <row r="1" spans="1:13" ht="48.75" customHeight="1" x14ac:dyDescent="0.25">
      <c r="A1" s="79" t="s">
        <v>23</v>
      </c>
      <c r="B1" s="79"/>
      <c r="C1" s="79"/>
      <c r="D1" s="79"/>
      <c r="E1" s="79"/>
      <c r="F1" s="79"/>
      <c r="G1" s="79"/>
    </row>
    <row r="3" spans="1:13" ht="32.25" customHeight="1" x14ac:dyDescent="0.25">
      <c r="A3" s="81" t="s">
        <v>24</v>
      </c>
      <c r="B3" s="81" t="s">
        <v>29</v>
      </c>
      <c r="C3" s="81"/>
      <c r="D3" s="7" t="s">
        <v>25</v>
      </c>
      <c r="E3" s="68" t="s">
        <v>5</v>
      </c>
      <c r="F3" s="68"/>
      <c r="G3" s="68"/>
    </row>
    <row r="4" spans="1:13" ht="66" x14ac:dyDescent="0.25">
      <c r="A4" s="81"/>
      <c r="B4" s="7" t="s">
        <v>33</v>
      </c>
      <c r="C4" s="3" t="s">
        <v>32</v>
      </c>
      <c r="D4" s="3" t="s">
        <v>31</v>
      </c>
      <c r="E4" s="3" t="s">
        <v>30</v>
      </c>
      <c r="F4" s="3" t="s">
        <v>26</v>
      </c>
      <c r="G4" s="3" t="s">
        <v>27</v>
      </c>
    </row>
    <row r="5" spans="1:13" ht="16.5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3" ht="49.5" x14ac:dyDescent="0.25">
      <c r="A6" s="8" t="s">
        <v>34</v>
      </c>
      <c r="B6" s="30">
        <f>B8</f>
        <v>93784.8</v>
      </c>
      <c r="C6" s="30">
        <f>C8+C7</f>
        <v>185351.8</v>
      </c>
      <c r="D6" s="30">
        <f>D7+D8</f>
        <v>167195.9</v>
      </c>
      <c r="E6" s="30">
        <f>D6-C6</f>
        <v>-18155.899999999994</v>
      </c>
      <c r="F6" s="30">
        <f>(D6/C6)*100</f>
        <v>90.204627092911977</v>
      </c>
      <c r="G6" s="7"/>
    </row>
    <row r="7" spans="1:13" ht="16.5" x14ac:dyDescent="0.25">
      <c r="A7" s="8" t="s">
        <v>82</v>
      </c>
      <c r="B7" s="30">
        <v>0</v>
      </c>
      <c r="C7" s="30">
        <v>91567</v>
      </c>
      <c r="D7" s="30">
        <v>91567</v>
      </c>
      <c r="E7" s="30">
        <f>D7-C7</f>
        <v>0</v>
      </c>
      <c r="F7" s="30">
        <f>(D7/C7)*100</f>
        <v>100</v>
      </c>
      <c r="G7" s="53"/>
    </row>
    <row r="8" spans="1:13" ht="16.5" x14ac:dyDescent="0.25">
      <c r="A8" s="8" t="s">
        <v>28</v>
      </c>
      <c r="B8" s="30">
        <v>93784.8</v>
      </c>
      <c r="C8" s="30">
        <v>93784.8</v>
      </c>
      <c r="D8" s="30">
        <f>D11+D13</f>
        <v>75628.899999999994</v>
      </c>
      <c r="E8" s="30">
        <f t="shared" ref="E8:E11" si="0">D8-C8</f>
        <v>-18155.900000000009</v>
      </c>
      <c r="F8" s="30">
        <f t="shared" ref="F8:F12" si="1">(D8/C8)*100</f>
        <v>80.640892767271438</v>
      </c>
      <c r="G8" s="7"/>
    </row>
    <row r="9" spans="1:13" ht="82.5" x14ac:dyDescent="0.25">
      <c r="A9" s="9" t="s">
        <v>64</v>
      </c>
      <c r="B9" s="30">
        <f>B11+B13</f>
        <v>93784.8</v>
      </c>
      <c r="C9" s="65">
        <f>C11+C10</f>
        <v>125351.8</v>
      </c>
      <c r="D9" s="65">
        <f>D11+D10</f>
        <v>119944.2</v>
      </c>
      <c r="E9" s="65">
        <f t="shared" si="0"/>
        <v>-5407.6000000000058</v>
      </c>
      <c r="F9" s="65">
        <f t="shared" si="1"/>
        <v>95.686061149500844</v>
      </c>
      <c r="G9" s="7"/>
    </row>
    <row r="10" spans="1:13" ht="27.75" customHeight="1" x14ac:dyDescent="0.25">
      <c r="A10" s="10" t="s">
        <v>83</v>
      </c>
      <c r="B10" s="30">
        <v>0</v>
      </c>
      <c r="C10" s="30">
        <v>91567</v>
      </c>
      <c r="D10" s="30">
        <v>91567</v>
      </c>
      <c r="E10" s="30">
        <f>D10-C10</f>
        <v>0</v>
      </c>
      <c r="F10" s="30">
        <f>(D10/C10)*100</f>
        <v>100</v>
      </c>
      <c r="G10" s="52" t="s">
        <v>85</v>
      </c>
    </row>
    <row r="11" spans="1:13" ht="409.5" customHeight="1" x14ac:dyDescent="0.25">
      <c r="A11" s="10" t="s">
        <v>35</v>
      </c>
      <c r="B11" s="30">
        <v>33784.800000000003</v>
      </c>
      <c r="C11" s="30">
        <v>33784.800000000003</v>
      </c>
      <c r="D11" s="30">
        <v>28377.200000000001</v>
      </c>
      <c r="E11" s="30">
        <f t="shared" si="0"/>
        <v>-5407.6000000000022</v>
      </c>
      <c r="F11" s="30">
        <f t="shared" si="1"/>
        <v>83.99398546091733</v>
      </c>
      <c r="G11" s="52" t="s">
        <v>86</v>
      </c>
    </row>
    <row r="12" spans="1:13" ht="119.25" customHeight="1" x14ac:dyDescent="0.25">
      <c r="A12" s="9" t="s">
        <v>65</v>
      </c>
      <c r="B12" s="30">
        <f>B13</f>
        <v>60000</v>
      </c>
      <c r="C12" s="30">
        <v>60000</v>
      </c>
      <c r="D12" s="30">
        <v>47251.7</v>
      </c>
      <c r="E12" s="30">
        <f t="shared" ref="E12:E13" si="2">D12-C12</f>
        <v>-12748.300000000003</v>
      </c>
      <c r="F12" s="30">
        <f t="shared" si="1"/>
        <v>78.752833333333328</v>
      </c>
      <c r="G12" s="31" t="s">
        <v>87</v>
      </c>
    </row>
    <row r="13" spans="1:13" ht="16.5" x14ac:dyDescent="0.25">
      <c r="A13" s="10" t="s">
        <v>74</v>
      </c>
      <c r="B13" s="30">
        <v>60000</v>
      </c>
      <c r="C13" s="30">
        <f>C12</f>
        <v>60000</v>
      </c>
      <c r="D13" s="30">
        <f>D12</f>
        <v>47251.7</v>
      </c>
      <c r="E13" s="30">
        <f t="shared" si="2"/>
        <v>-12748.300000000003</v>
      </c>
      <c r="F13" s="30">
        <f>F12</f>
        <v>78.752833333333328</v>
      </c>
      <c r="G13" s="7"/>
    </row>
    <row r="15" spans="1:13" ht="17.25" customHeight="1" x14ac:dyDescent="0.25">
      <c r="A15" s="82" t="s">
        <v>66</v>
      </c>
      <c r="B15" s="82"/>
      <c r="C15" s="82" t="s">
        <v>68</v>
      </c>
      <c r="D15" s="82"/>
      <c r="E15" s="20" t="s">
        <v>38</v>
      </c>
      <c r="F15" s="25"/>
      <c r="G15" s="25"/>
      <c r="H15" s="25"/>
      <c r="I15" s="19"/>
      <c r="J15" s="13"/>
      <c r="K15" s="13"/>
      <c r="L15" s="13"/>
      <c r="M15" s="13"/>
    </row>
    <row r="16" spans="1:13" ht="18" customHeight="1" x14ac:dyDescent="0.25">
      <c r="A16" s="12"/>
      <c r="B16" s="12"/>
      <c r="C16" s="78" t="s">
        <v>36</v>
      </c>
      <c r="D16" s="78"/>
      <c r="E16" s="11" t="s">
        <v>37</v>
      </c>
      <c r="F16" s="26"/>
      <c r="G16" s="26"/>
      <c r="H16" s="26"/>
      <c r="I16" s="26"/>
      <c r="J16" s="13"/>
      <c r="K16" s="13"/>
      <c r="L16" s="13"/>
      <c r="M16" s="13"/>
    </row>
    <row r="17" spans="1:13" ht="22.5" customHeight="1" x14ac:dyDescent="0.25">
      <c r="A17" s="16" t="s">
        <v>67</v>
      </c>
      <c r="B17" s="16"/>
      <c r="C17" s="16" t="s">
        <v>69</v>
      </c>
      <c r="D17" s="17"/>
      <c r="E17" s="28" t="s">
        <v>38</v>
      </c>
      <c r="F17" s="27"/>
      <c r="G17" s="27"/>
      <c r="H17" s="27"/>
      <c r="I17" s="22"/>
      <c r="J17" s="13"/>
      <c r="K17" s="13"/>
      <c r="L17" s="13"/>
      <c r="M17" s="13"/>
    </row>
    <row r="18" spans="1:13" x14ac:dyDescent="0.25">
      <c r="A18" s="78" t="s">
        <v>39</v>
      </c>
      <c r="B18" s="78"/>
      <c r="C18" s="78" t="s">
        <v>36</v>
      </c>
      <c r="D18" s="78"/>
      <c r="E18" s="11" t="s">
        <v>37</v>
      </c>
      <c r="F18" s="12"/>
      <c r="G18" s="12"/>
      <c r="H18" s="12"/>
      <c r="I18" s="19"/>
      <c r="J18" s="13"/>
      <c r="K18" s="13"/>
      <c r="L18" s="13"/>
      <c r="M18" s="13"/>
    </row>
    <row r="19" spans="1:13" x14ac:dyDescent="0.25">
      <c r="A19" s="14"/>
      <c r="B19" s="14"/>
      <c r="C19" s="12"/>
      <c r="D19" s="12"/>
      <c r="E19" s="12"/>
      <c r="F19" s="12"/>
      <c r="G19" s="12"/>
      <c r="H19" s="12"/>
      <c r="I19" s="12"/>
      <c r="J19" s="13"/>
      <c r="K19" s="13"/>
      <c r="L19" s="13"/>
      <c r="M19" s="13"/>
    </row>
    <row r="20" spans="1:13" x14ac:dyDescent="0.25">
      <c r="A20" s="80"/>
      <c r="B20" s="80"/>
      <c r="C20" s="16" t="s">
        <v>38</v>
      </c>
      <c r="D20" s="18"/>
      <c r="E20" s="18" t="s">
        <v>70</v>
      </c>
      <c r="F20" s="22"/>
      <c r="G20" s="22"/>
      <c r="H20" s="22"/>
      <c r="I20" s="22"/>
      <c r="J20" s="23"/>
      <c r="K20" s="15"/>
      <c r="L20" s="15"/>
      <c r="M20" s="15"/>
    </row>
    <row r="21" spans="1:13" x14ac:dyDescent="0.25">
      <c r="A21" s="77" t="s">
        <v>40</v>
      </c>
      <c r="B21" s="77"/>
      <c r="C21" s="78" t="s">
        <v>37</v>
      </c>
      <c r="D21" s="78"/>
      <c r="E21" s="11" t="s">
        <v>41</v>
      </c>
      <c r="F21" s="24"/>
      <c r="G21" s="24"/>
      <c r="H21" s="24"/>
      <c r="I21" s="19"/>
      <c r="J21" s="23"/>
      <c r="K21" s="15"/>
      <c r="L21" s="15"/>
      <c r="M21" s="15"/>
    </row>
    <row r="22" spans="1:13" x14ac:dyDescent="0.25">
      <c r="A22" s="21"/>
      <c r="B22" s="21"/>
      <c r="C22" s="21"/>
      <c r="D22" s="22"/>
      <c r="E22" s="22"/>
      <c r="F22" s="22"/>
      <c r="G22" s="22"/>
      <c r="H22" s="22"/>
      <c r="I22" s="22"/>
      <c r="J22" s="15"/>
      <c r="K22" s="15"/>
      <c r="L22" s="15"/>
      <c r="M22" s="15"/>
    </row>
    <row r="23" spans="1:13" x14ac:dyDescent="0.25">
      <c r="A23" s="80" t="s">
        <v>76</v>
      </c>
      <c r="B23" s="80"/>
      <c r="C23" s="16" t="s">
        <v>38</v>
      </c>
      <c r="D23" s="18"/>
      <c r="E23" s="18" t="s">
        <v>77</v>
      </c>
      <c r="F23" s="22"/>
      <c r="G23" s="22"/>
      <c r="H23" s="22"/>
      <c r="I23" s="22"/>
      <c r="J23" s="23"/>
      <c r="K23" s="15"/>
      <c r="L23" s="15"/>
      <c r="M23" s="15"/>
    </row>
    <row r="24" spans="1:13" x14ac:dyDescent="0.25">
      <c r="A24" s="77" t="s">
        <v>40</v>
      </c>
      <c r="B24" s="77"/>
      <c r="C24" s="78" t="s">
        <v>37</v>
      </c>
      <c r="D24" s="78"/>
      <c r="E24" s="11" t="s">
        <v>41</v>
      </c>
      <c r="F24" s="24"/>
      <c r="G24" s="24"/>
      <c r="H24" s="24"/>
      <c r="I24" s="29"/>
      <c r="J24" s="23"/>
      <c r="K24" s="15"/>
      <c r="L24" s="15"/>
      <c r="M24" s="15"/>
    </row>
  </sheetData>
  <mergeCells count="15">
    <mergeCell ref="A24:B24"/>
    <mergeCell ref="C24:D24"/>
    <mergeCell ref="A1:G1"/>
    <mergeCell ref="E3:G3"/>
    <mergeCell ref="A23:B23"/>
    <mergeCell ref="A21:B21"/>
    <mergeCell ref="C21:D21"/>
    <mergeCell ref="A3:A4"/>
    <mergeCell ref="A15:B15"/>
    <mergeCell ref="C15:D15"/>
    <mergeCell ref="A18:B18"/>
    <mergeCell ref="C18:D18"/>
    <mergeCell ref="B3:C3"/>
    <mergeCell ref="C16:D16"/>
    <mergeCell ref="A20:B20"/>
  </mergeCells>
  <pageMargins left="0.7" right="0.7" top="0.75" bottom="0.75" header="0.3" footer="0.3"/>
  <pageSetup paperSize="9" scale="69" orientation="landscape" r:id="rId1"/>
  <rowBreaks count="2" manualBreakCount="2">
    <brk id="10" max="6" man="1"/>
    <brk id="1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Таб 1</vt:lpstr>
      <vt:lpstr>Таб 1.1</vt:lpstr>
      <vt:lpstr>Таб 2</vt:lpstr>
      <vt:lpstr>'Таб 1.1'!Область_печати</vt:lpstr>
      <vt:lpstr>'Таб 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2025-10-14T09:36:09Z</dcterms:modified>
</cp:coreProperties>
</file>